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204"/>
  </bookViews>
  <sheets>
    <sheet name="Sheet1" sheetId="1" r:id="rId1"/>
    <sheet name="Sheet2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D16" i="1" s="1"/>
  <c r="H16" i="1" s="1"/>
  <c r="H14" i="1"/>
  <c r="G14" i="1"/>
  <c r="H13" i="1"/>
  <c r="G13" i="1"/>
  <c r="H12" i="1"/>
  <c r="G12" i="1"/>
  <c r="H11" i="1"/>
  <c r="G11" i="1"/>
  <c r="H10" i="1"/>
  <c r="G10" i="1"/>
  <c r="G9" i="1"/>
  <c r="G15" i="1" s="1"/>
  <c r="H9" i="1" l="1"/>
  <c r="H15" i="1" s="1"/>
  <c r="D17" i="1" s="1"/>
  <c r="H17" i="1" s="1"/>
</calcChain>
</file>

<file path=xl/sharedStrings.xml><?xml version="1.0" encoding="utf-8"?>
<sst xmlns="http://schemas.openxmlformats.org/spreadsheetml/2006/main" count="133" uniqueCount="128">
  <si>
    <t>河南林业职业学院专家讲座类劳务费发放表</t>
  </si>
  <si>
    <t>部门：</t>
  </si>
  <si>
    <t>计划财务处</t>
  </si>
  <si>
    <t>预算项目：</t>
  </si>
  <si>
    <t>酬金发放简述：（发放事项、人员情况介绍等）</t>
  </si>
  <si>
    <t>参考标准</t>
  </si>
  <si>
    <t>专家类型</t>
  </si>
  <si>
    <t>讲课费税后最高标准</t>
  </si>
  <si>
    <t>备注</t>
  </si>
  <si>
    <t>院士、国家知名专家</t>
  </si>
  <si>
    <t>正高级技术职称专业人员</t>
  </si>
  <si>
    <t>1000元/每学时</t>
  </si>
  <si>
    <t>讲座时间</t>
  </si>
  <si>
    <t>副高级技术职称及以下专业人员</t>
  </si>
  <si>
    <t>500元/每学时</t>
  </si>
  <si>
    <t>序号</t>
  </si>
  <si>
    <t>姓名</t>
  </si>
  <si>
    <t>工作单位</t>
  </si>
  <si>
    <t>职务职称</t>
  </si>
  <si>
    <t>身份证号</t>
  </si>
  <si>
    <t>税前金额</t>
  </si>
  <si>
    <t>预扣预缴个税</t>
  </si>
  <si>
    <t>实发金额</t>
  </si>
  <si>
    <t>卡号</t>
  </si>
  <si>
    <t>开户行</t>
  </si>
  <si>
    <t>领款人签字</t>
  </si>
  <si>
    <t>领款人
手机号</t>
  </si>
  <si>
    <t>　</t>
  </si>
  <si>
    <t>合计</t>
  </si>
  <si>
    <t>应发金额（小写）</t>
  </si>
  <si>
    <t>应发金额（大写）</t>
  </si>
  <si>
    <t>实发金额（小写）</t>
  </si>
  <si>
    <t>实发金额（大写）</t>
  </si>
  <si>
    <t>部门</t>
  </si>
  <si>
    <t>预算项目</t>
  </si>
  <si>
    <t>党政办公室</t>
  </si>
  <si>
    <t>党委组织部</t>
  </si>
  <si>
    <t>党委宣传部</t>
  </si>
  <si>
    <t>纪委办公室</t>
  </si>
  <si>
    <t>党委学生工作部</t>
  </si>
  <si>
    <t>武装部（保卫处）</t>
  </si>
  <si>
    <t>教务处</t>
  </si>
  <si>
    <t>科研外事处</t>
  </si>
  <si>
    <t>招生就业处</t>
  </si>
  <si>
    <t>工会</t>
  </si>
  <si>
    <t>团委</t>
  </si>
  <si>
    <t>总务处</t>
  </si>
  <si>
    <t>生态工程学院</t>
  </si>
  <si>
    <t>园林园艺学院</t>
  </si>
  <si>
    <t>旅游与食品学院</t>
  </si>
  <si>
    <t>信息工程学院</t>
  </si>
  <si>
    <t>艺术学院（公共艺术教学部）</t>
  </si>
  <si>
    <t>经济与管理学院</t>
  </si>
  <si>
    <t>商务学院</t>
  </si>
  <si>
    <t>汽车工程学院</t>
  </si>
  <si>
    <t>智能制造与装备学院</t>
  </si>
  <si>
    <t>产业学院</t>
  </si>
  <si>
    <t>马克思主义学院</t>
  </si>
  <si>
    <t>基础教学部</t>
  </si>
  <si>
    <t>体育军事教学部</t>
  </si>
  <si>
    <t>继续教育学院</t>
  </si>
  <si>
    <t>发展规划办公室</t>
  </si>
  <si>
    <t>国资管理与招标办公室</t>
  </si>
  <si>
    <t xml:space="preserve">后勤服务中心                  </t>
  </si>
  <si>
    <t>审计办公室</t>
  </si>
  <si>
    <t>离退休工作办公室</t>
  </si>
  <si>
    <t>网络与信息化管理中心</t>
  </si>
  <si>
    <t>图书馆</t>
  </si>
  <si>
    <t>报账员签字：</t>
    <phoneticPr fontId="19" type="noConversion"/>
  </si>
  <si>
    <t>2025年专项经费-生均奖补-园林景观工程实训中心（二期）617</t>
    <phoneticPr fontId="20" type="noConversion"/>
  </si>
  <si>
    <t>2025年专项经费-生均奖补-干部综合素质能力提升项目50</t>
    <phoneticPr fontId="20" type="noConversion"/>
  </si>
  <si>
    <t>2025年专项经费-生均专项-共青团全方位持续育人实践项目</t>
    <phoneticPr fontId="20" type="noConversion"/>
  </si>
  <si>
    <t>2025年专项经费-生均专项-校园文化建设—学生管理项目</t>
    <phoneticPr fontId="20" type="noConversion"/>
  </si>
  <si>
    <t>2025年专项经费-生均专项-岗课赛证一体化建设项目</t>
    <phoneticPr fontId="20" type="noConversion"/>
  </si>
  <si>
    <t>2025年专项经费-生均专项-省级工程技术研究中心建设项目60</t>
    <phoneticPr fontId="20" type="noConversion"/>
  </si>
  <si>
    <t>2025年专项经费-生均专项-校企研发中心建设项目50</t>
    <phoneticPr fontId="20" type="noConversion"/>
  </si>
  <si>
    <t>2025年专项经费-生均专项-科研课题建设项目80</t>
    <phoneticPr fontId="20" type="noConversion"/>
  </si>
  <si>
    <t>2025年专项经费-生均专项-孟津科研基地建设项目29</t>
    <phoneticPr fontId="20" type="noConversion"/>
  </si>
  <si>
    <t>2025年专项经费-生均专项-招生就业项目</t>
    <phoneticPr fontId="20" type="noConversion"/>
  </si>
  <si>
    <t>2025年专项经费-生均专项-学生实习实训项目</t>
    <phoneticPr fontId="20" type="noConversion"/>
  </si>
  <si>
    <t>2025年专项经费-生均专项-体育军事教学活动项目</t>
    <phoneticPr fontId="20" type="noConversion"/>
  </si>
  <si>
    <t>2025年专项经费-生均专项-实验室安全管理项目</t>
    <phoneticPr fontId="20" type="noConversion"/>
  </si>
  <si>
    <t>2025年专项经费-生均专项-普通话水平测试</t>
    <phoneticPr fontId="20" type="noConversion"/>
  </si>
  <si>
    <t>2025年专项经费-生均专项-推普周活动</t>
    <phoneticPr fontId="20" type="noConversion"/>
  </si>
  <si>
    <t>2025年专项经费-生均专项-思想政治专项</t>
    <phoneticPr fontId="20" type="noConversion"/>
  </si>
  <si>
    <t>2025年专项经费-生均专项-学校实训实践中心改造提升项目</t>
    <phoneticPr fontId="20" type="noConversion"/>
  </si>
  <si>
    <t>2025年专项经费-生均专项-辅导员能力提升建设专项培训项目30</t>
    <phoneticPr fontId="20" type="noConversion"/>
  </si>
  <si>
    <t>2025年专项经费-生均专项-篮球场教学环境综合提升项目51</t>
    <phoneticPr fontId="20" type="noConversion"/>
  </si>
  <si>
    <t>2025年专项经费-生均专项-2025年高层次人才引进与培育项目160</t>
    <phoneticPr fontId="20" type="noConversion"/>
  </si>
  <si>
    <t>2025年专项经费-生均专项-信息化推进、网络及设备运行维护专项153</t>
    <phoneticPr fontId="20" type="noConversion"/>
  </si>
  <si>
    <t>2025年专项经费-生均专项-图书馆文献采购与环境提升项目132</t>
    <phoneticPr fontId="20" type="noConversion"/>
  </si>
  <si>
    <t>2025年专项经费-生均专项-师资培训项目21</t>
    <phoneticPr fontId="20" type="noConversion"/>
  </si>
  <si>
    <t>2025年专项经费-生均专项-校内基建规划及维修改造项目200</t>
    <phoneticPr fontId="20" type="noConversion"/>
  </si>
  <si>
    <t>2025年专项经费-生均专项-实验实训室设备更新项目300</t>
    <phoneticPr fontId="20" type="noConversion"/>
  </si>
  <si>
    <t>2025年专项经费-生均专项-校舍维护搬迁改造项目300</t>
    <phoneticPr fontId="20" type="noConversion"/>
  </si>
  <si>
    <t>2025年科研经费-森林资源培育/林木种质资源建设（林职院）30</t>
    <phoneticPr fontId="20" type="noConversion"/>
  </si>
  <si>
    <t>2025年科研经费-林业产业发展/科技兴林（省级）110</t>
    <phoneticPr fontId="20" type="noConversion"/>
  </si>
  <si>
    <t>2025年科研经费-林业产业发展/林业科技推广（省级）20</t>
    <phoneticPr fontId="20" type="noConversion"/>
  </si>
  <si>
    <t>2024年科研经费-非财/研制远程控制板.刘斌</t>
    <phoneticPr fontId="20" type="noConversion"/>
  </si>
  <si>
    <t>2024年专项经费-生均奖补-园林景观工程实训中心174</t>
    <phoneticPr fontId="20" type="noConversion"/>
  </si>
  <si>
    <t>2024年专项经费-其他专项-2023年河南省职业教育和继续教育课程思政示范课程蒋永丛2.刘光武2</t>
    <phoneticPr fontId="20" type="noConversion"/>
  </si>
  <si>
    <t>2024年专项经费-其他专项-就业补助资金（2023届高校毕业生校园招聘补助经费）11.29</t>
    <phoneticPr fontId="20" type="noConversion"/>
  </si>
  <si>
    <t>2024年专项经费-农业农村-2024年高素质农民培育</t>
    <phoneticPr fontId="20" type="noConversion"/>
  </si>
  <si>
    <t>2024年专项经费-非财/2024北方林业教改课题阮雅君、张延、郭帅冰3人</t>
    <phoneticPr fontId="20" type="noConversion"/>
  </si>
  <si>
    <t>2024年专项经费-非财/2024年高校防艾基金.时军霞</t>
    <phoneticPr fontId="20" type="noConversion"/>
  </si>
  <si>
    <t>2024年科研经费-社会公益研究/三区人才中央资金5</t>
    <phoneticPr fontId="20" type="noConversion"/>
  </si>
  <si>
    <t>2024年科研经费-社会公益研究/三区人才省级资金5</t>
    <phoneticPr fontId="20" type="noConversion"/>
  </si>
  <si>
    <t>2024年科研经费-林业产业发展/科技兴林70-适用于复杂环境的果园机器人北斗自动驾驶系统35.刘斌</t>
    <phoneticPr fontId="20" type="noConversion"/>
  </si>
  <si>
    <t>2024年科研经费-林业产业发展/科技兴林70-‘河洛黄蜜’李高效栽培技术研究与示范35.刘耀玺</t>
    <phoneticPr fontId="20" type="noConversion"/>
  </si>
  <si>
    <t>2024年科研经费-森林资源培育/林木种质资源建设30-喜树种质资源库建设.张孟仁</t>
    <phoneticPr fontId="20" type="noConversion"/>
  </si>
  <si>
    <t>2023年专项经费-非财/洛阳市军分区2021-2022年高校征兵奖补经费</t>
    <phoneticPr fontId="20" type="noConversion"/>
  </si>
  <si>
    <r>
      <t>2023</t>
    </r>
    <r>
      <rPr>
        <sz val="10"/>
        <color indexed="64"/>
        <rFont val="宋体"/>
        <family val="3"/>
        <charset val="134"/>
      </rPr>
      <t>年科研经费</t>
    </r>
    <r>
      <rPr>
        <sz val="10"/>
        <color indexed="64"/>
        <rFont val="Arial"/>
        <family val="2"/>
      </rPr>
      <t>-</t>
    </r>
    <r>
      <rPr>
        <sz val="10"/>
        <color indexed="64"/>
        <rFont val="宋体"/>
        <family val="3"/>
        <charset val="134"/>
      </rPr>
      <t>非财</t>
    </r>
    <r>
      <rPr>
        <sz val="10"/>
        <color indexed="64"/>
        <rFont val="Arial"/>
        <family val="2"/>
      </rPr>
      <t>/</t>
    </r>
    <r>
      <rPr>
        <sz val="10"/>
        <color indexed="64"/>
        <rFont val="宋体"/>
        <family val="3"/>
        <charset val="134"/>
      </rPr>
      <t>监控后台及软件研发</t>
    </r>
    <r>
      <rPr>
        <sz val="10"/>
        <color indexed="64"/>
        <rFont val="Arial"/>
        <family val="2"/>
      </rPr>
      <t>.</t>
    </r>
    <r>
      <rPr>
        <sz val="10"/>
        <color indexed="64"/>
        <rFont val="宋体"/>
        <family val="3"/>
        <charset val="134"/>
      </rPr>
      <t>刘斌</t>
    </r>
    <phoneticPr fontId="20" type="noConversion"/>
  </si>
  <si>
    <t>2023年科研经费-非财/监控后台及软件研发.刘斌</t>
    <phoneticPr fontId="20" type="noConversion"/>
  </si>
  <si>
    <t>2022年科研经费-应用技术研究与开发/河南省森林康养工程技术研究中心</t>
    <phoneticPr fontId="20" type="noConversion"/>
  </si>
  <si>
    <t>2022年科研经费-应用技术研究与开发/河南省林果资源高效利用工程技术研究中心</t>
    <phoneticPr fontId="20" type="noConversion"/>
  </si>
  <si>
    <t>2022年科研经费-新一代信息技术创新项目课题/北方典型森林群落样地乔木层识别与生物量估算.赵晓东</t>
    <phoneticPr fontId="20" type="noConversion"/>
  </si>
  <si>
    <t>（2020结转）非财/洛阳市财政局特种机器人研究</t>
    <phoneticPr fontId="20" type="noConversion"/>
  </si>
  <si>
    <t>（2020结转）非财/森林培育/林改发专项/油用牡丹资源圃建设项目</t>
  </si>
  <si>
    <t>（2020结转）非财/应用技术研究与开发/河南省古树名木复壮工程技术研究中心</t>
  </si>
  <si>
    <t xml:space="preserve">  制表时间：2025年    月    日</t>
    <phoneticPr fontId="19" type="noConversion"/>
  </si>
  <si>
    <t>讲课费按实际发生的学时计算，每半天最多不超4学时。</t>
    <phoneticPr fontId="19" type="noConversion"/>
  </si>
  <si>
    <t>财务校领导:</t>
    <phoneticPr fontId="19" type="noConversion"/>
  </si>
  <si>
    <t>主管校领导:</t>
    <phoneticPr fontId="19" type="noConversion"/>
  </si>
  <si>
    <t>1.填入税前金额后，表格自动计算预扣预缴个税及税后实发金额，表格小写和大写金额自动生成，开户行需精准到支行，发放表需有领款人签字确认；
2.若外聘人员一个月内从我校获得同一个项目的连续性收入，则当月的多次收入需合并计算并填报。
3.报销须提供经审批同意聘请校外人员的请示以及职务职称证明材料。</t>
    <phoneticPr fontId="19" type="noConversion"/>
  </si>
  <si>
    <t>部门负责人:</t>
    <phoneticPr fontId="19" type="noConversion"/>
  </si>
  <si>
    <t>制表人:</t>
    <phoneticPr fontId="19" type="noConversion"/>
  </si>
  <si>
    <t>1500元/每学时</t>
    <phoneticPr fontId="19" type="noConversion"/>
  </si>
  <si>
    <t>公用经费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</si>
</sst>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);[Red]\(0.00\)"/>
    <numFmt numFmtId="178" formatCode="#,##0.00_);[Red]\(#,##0.00\)"/>
  </numFmts>
  <fonts count="23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18"/>
      <color indexed="8"/>
      <name val="方正小标宋简体"/>
      <charset val="134"/>
    </font>
    <font>
      <sz val="12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0"/>
      <name val="宋体"/>
      <family val="3"/>
      <charset val="134"/>
    </font>
    <font>
      <sz val="11"/>
      <color theme="1"/>
      <name val="等线"/>
      <charset val="134"/>
      <scheme val="minor"/>
    </font>
    <font>
      <sz val="10"/>
      <color indexed="0"/>
      <name val="宋体"/>
      <family val="3"/>
      <charset val="134"/>
    </font>
    <font>
      <sz val="16"/>
      <color indexed="8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等线"/>
      <charset val="134"/>
      <scheme val="minor"/>
    </font>
    <font>
      <b/>
      <sz val="11"/>
      <name val="宋体"/>
      <family val="3"/>
      <charset val="134"/>
    </font>
    <font>
      <sz val="10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  <font>
      <sz val="10"/>
      <color indexed="64"/>
      <name val="Arial"/>
      <family val="2"/>
    </font>
    <font>
      <sz val="10"/>
      <color indexed="6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18" fillId="0" borderId="0"/>
    <xf numFmtId="0" fontId="18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1" xfId="0" applyNumberForma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2" xfId="2" applyNumberFormat="1" applyFont="1" applyBorder="1" applyAlignment="1" applyProtection="1">
      <alignment vertical="center" wrapText="1"/>
      <protection locked="0"/>
    </xf>
    <xf numFmtId="0" fontId="8" fillId="0" borderId="2" xfId="2" applyNumberFormat="1" applyFont="1" applyBorder="1" applyAlignment="1" applyProtection="1">
      <alignment vertical="center"/>
      <protection locked="0"/>
    </xf>
    <xf numFmtId="0" fontId="8" fillId="0" borderId="2" xfId="2" applyNumberFormat="1" applyFont="1" applyBorder="1" applyAlignment="1" applyProtection="1">
      <protection locked="0"/>
    </xf>
    <xf numFmtId="177" fontId="8" fillId="0" borderId="2" xfId="2" applyNumberFormat="1" applyFont="1" applyBorder="1" applyAlignment="1" applyProtection="1">
      <alignment horizontal="center" vertical="center"/>
      <protection locked="0"/>
    </xf>
    <xf numFmtId="0" fontId="8" fillId="0" borderId="2" xfId="2" applyNumberFormat="1" applyFont="1" applyBorder="1" applyAlignment="1" applyProtection="1">
      <alignment horizontal="center" vertical="center"/>
    </xf>
    <xf numFmtId="177" fontId="8" fillId="0" borderId="2" xfId="2" applyNumberFormat="1" applyFont="1" applyBorder="1" applyAlignment="1" applyProtection="1">
      <alignment horizontal="center" vertical="center"/>
    </xf>
    <xf numFmtId="0" fontId="8" fillId="0" borderId="2" xfId="2" applyNumberFormat="1" applyFont="1" applyBorder="1" applyAlignment="1" applyProtection="1">
      <alignment horizontal="justify" vertical="top" wrapText="1"/>
      <protection locked="0"/>
    </xf>
    <xf numFmtId="177" fontId="8" fillId="0" borderId="2" xfId="2" applyNumberFormat="1" applyFont="1" applyBorder="1" applyAlignment="1" applyProtection="1">
      <alignment horizontal="center" vertical="center" wrapText="1"/>
      <protection locked="0"/>
    </xf>
    <xf numFmtId="177" fontId="8" fillId="0" borderId="2" xfId="2" applyNumberFormat="1" applyFont="1" applyBorder="1" applyAlignment="1" applyProtection="1">
      <alignment horizontal="center" vertical="center" wrapText="1"/>
    </xf>
    <xf numFmtId="177" fontId="8" fillId="0" borderId="14" xfId="2" applyNumberFormat="1" applyFont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177" fontId="7" fillId="2" borderId="14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>
      <alignment vertical="center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2" xfId="2" applyNumberFormat="1" applyFont="1" applyBorder="1" applyAlignment="1" applyProtection="1">
      <alignment wrapText="1"/>
      <protection locked="0"/>
    </xf>
    <xf numFmtId="0" fontId="7" fillId="0" borderId="2" xfId="0" applyFont="1" applyBorder="1" applyAlignment="1" applyProtection="1">
      <protection locked="0"/>
    </xf>
    <xf numFmtId="178" fontId="8" fillId="0" borderId="2" xfId="2" applyNumberFormat="1" applyFont="1" applyBorder="1" applyAlignment="1" applyProtection="1">
      <alignment horizontal="justify" vertical="top" wrapText="1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5" fillId="0" borderId="0" xfId="0" quotePrefix="1" applyFont="1" applyFill="1" applyAlignment="1">
      <alignment vertical="center"/>
    </xf>
    <xf numFmtId="0" fontId="1" fillId="0" borderId="0" xfId="1" quotePrefix="1" applyNumberFormat="1" applyFont="1" applyBorder="1" applyAlignment="1">
      <alignment horizontal="left" vertical="center"/>
    </xf>
    <xf numFmtId="0" fontId="16" fillId="0" borderId="16" xfId="0" applyFont="1" applyFill="1" applyBorder="1" applyAlignment="1">
      <alignment vertical="center"/>
    </xf>
    <xf numFmtId="0" fontId="0" fillId="0" borderId="17" xfId="0" applyNumberFormat="1" applyBorder="1" applyAlignment="1">
      <alignment horizontal="left" vertical="center"/>
    </xf>
    <xf numFmtId="0" fontId="0" fillId="0" borderId="18" xfId="0" applyNumberFormat="1" applyBorder="1" applyAlignment="1">
      <alignment horizontal="left" vertical="center"/>
    </xf>
    <xf numFmtId="0" fontId="0" fillId="0" borderId="17" xfId="0" applyBorder="1" applyAlignment="1"/>
    <xf numFmtId="0" fontId="0" fillId="0" borderId="19" xfId="0" applyNumberFormat="1" applyBorder="1" applyAlignment="1">
      <alignment horizontal="left" vertical="center"/>
    </xf>
    <xf numFmtId="0" fontId="21" fillId="0" borderId="20" xfId="0" applyNumberFormat="1" applyFont="1" applyBorder="1" applyAlignment="1">
      <alignment horizontal="left" vertical="center"/>
    </xf>
    <xf numFmtId="0" fontId="0" fillId="0" borderId="16" xfId="0" applyNumberFormat="1" applyFill="1" applyBorder="1" applyAlignment="1">
      <alignment horizontal="left" vertical="center"/>
    </xf>
    <xf numFmtId="0" fontId="0" fillId="0" borderId="20" xfId="0" applyNumberFormat="1" applyBorder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3" xfId="0" quotePrefix="1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>
      <alignment horizontal="left" vertical="center"/>
    </xf>
    <xf numFmtId="0" fontId="8" fillId="0" borderId="2" xfId="2" applyNumberFormat="1" applyFont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4" fillId="2" borderId="13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15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Fill="1" applyBorder="1" applyAlignment="1" applyProtection="1">
      <alignment horizontal="left" vertical="center" wrapText="1"/>
      <protection locked="0"/>
    </xf>
    <xf numFmtId="0" fontId="11" fillId="2" borderId="8" xfId="2" applyNumberFormat="1" applyFont="1" applyFill="1" applyBorder="1" applyAlignment="1" applyProtection="1">
      <alignment horizontal="left" vertical="center" wrapText="1"/>
      <protection locked="0"/>
    </xf>
    <xf numFmtId="0" fontId="12" fillId="2" borderId="8" xfId="0" applyFont="1" applyFill="1" applyBorder="1" applyAlignment="1" applyProtection="1">
      <alignment horizontal="right" vertical="center" wrapText="1"/>
      <protection locked="0"/>
    </xf>
  </cellXfs>
  <cellStyles count="3">
    <cellStyle name="常规" xfId="0" builtinId="0"/>
    <cellStyle name="常规 3" xfId="1"/>
    <cellStyle name="常规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zoomScale="80" zoomScaleNormal="80" workbookViewId="0">
      <selection activeCell="M16" sqref="M16"/>
    </sheetView>
  </sheetViews>
  <sheetFormatPr defaultColWidth="9" defaultRowHeight="14.4"/>
  <cols>
    <col min="1" max="1" width="5.44140625" customWidth="1"/>
    <col min="2" max="2" width="9" customWidth="1"/>
    <col min="3" max="3" width="13.21875" customWidth="1"/>
    <col min="4" max="4" width="11.44140625" customWidth="1"/>
    <col min="5" max="5" width="16.6640625" customWidth="1"/>
    <col min="6" max="6" width="11.109375" customWidth="1"/>
    <col min="7" max="7" width="9.88671875" customWidth="1"/>
    <col min="8" max="8" width="11" customWidth="1"/>
    <col min="9" max="9" width="16.44140625" customWidth="1"/>
    <col min="10" max="10" width="12.88671875" customWidth="1"/>
    <col min="11" max="11" width="9.21875" customWidth="1"/>
    <col min="12" max="12" width="10.6640625" customWidth="1"/>
  </cols>
  <sheetData>
    <row r="1" spans="1:12" ht="28.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1" customHeight="1">
      <c r="A2" s="3" t="s">
        <v>1</v>
      </c>
      <c r="B2" s="39"/>
      <c r="C2" s="40"/>
      <c r="D2" s="45" t="s">
        <v>119</v>
      </c>
      <c r="E2" s="45"/>
      <c r="F2" s="45"/>
      <c r="G2" s="45"/>
      <c r="H2" s="45"/>
      <c r="I2" s="45"/>
      <c r="J2" s="46" t="s">
        <v>68</v>
      </c>
      <c r="K2" s="46"/>
      <c r="L2" s="46"/>
    </row>
    <row r="3" spans="1:12" ht="28.2" customHeight="1">
      <c r="A3" s="41" t="s">
        <v>3</v>
      </c>
      <c r="B3" s="41"/>
      <c r="C3" s="41"/>
      <c r="D3" s="42"/>
      <c r="E3" s="43"/>
      <c r="F3" s="43"/>
      <c r="G3" s="43"/>
      <c r="H3" s="43"/>
      <c r="I3" s="43"/>
      <c r="J3" s="43"/>
      <c r="K3" s="43"/>
      <c r="L3" s="44"/>
    </row>
    <row r="4" spans="1:12" ht="30.6" customHeight="1">
      <c r="A4" s="56" t="s">
        <v>4</v>
      </c>
      <c r="B4" s="57"/>
      <c r="C4" s="62"/>
      <c r="D4" s="63"/>
      <c r="E4" s="63"/>
      <c r="F4" s="64"/>
      <c r="G4" s="51" t="s">
        <v>5</v>
      </c>
      <c r="H4" s="51" t="s">
        <v>6</v>
      </c>
      <c r="I4" s="51"/>
      <c r="J4" s="51" t="s">
        <v>7</v>
      </c>
      <c r="K4" s="51"/>
      <c r="L4" s="4" t="s">
        <v>8</v>
      </c>
    </row>
    <row r="5" spans="1:12" ht="31.5" customHeight="1">
      <c r="A5" s="58"/>
      <c r="B5" s="59"/>
      <c r="C5" s="65"/>
      <c r="D5" s="66"/>
      <c r="E5" s="66"/>
      <c r="F5" s="67"/>
      <c r="G5" s="51"/>
      <c r="H5" s="51" t="s">
        <v>9</v>
      </c>
      <c r="I5" s="51"/>
      <c r="J5" s="51" t="s">
        <v>126</v>
      </c>
      <c r="K5" s="51"/>
      <c r="L5" s="51" t="s">
        <v>120</v>
      </c>
    </row>
    <row r="6" spans="1:12" ht="27.6" customHeight="1">
      <c r="A6" s="60"/>
      <c r="B6" s="61"/>
      <c r="C6" s="68"/>
      <c r="D6" s="69"/>
      <c r="E6" s="69"/>
      <c r="F6" s="70"/>
      <c r="G6" s="51"/>
      <c r="H6" s="51" t="s">
        <v>10</v>
      </c>
      <c r="I6" s="51"/>
      <c r="J6" s="51" t="s">
        <v>11</v>
      </c>
      <c r="K6" s="51"/>
      <c r="L6" s="51"/>
    </row>
    <row r="7" spans="1:12" ht="31.2" customHeight="1">
      <c r="A7" s="51" t="s">
        <v>12</v>
      </c>
      <c r="B7" s="51"/>
      <c r="C7" s="51"/>
      <c r="D7" s="51"/>
      <c r="E7" s="51"/>
      <c r="F7" s="51"/>
      <c r="G7" s="51"/>
      <c r="H7" s="51" t="s">
        <v>13</v>
      </c>
      <c r="I7" s="51"/>
      <c r="J7" s="51" t="s">
        <v>14</v>
      </c>
      <c r="K7" s="51"/>
      <c r="L7" s="51"/>
    </row>
    <row r="8" spans="1:12" ht="29.25" customHeight="1">
      <c r="A8" s="5" t="s">
        <v>15</v>
      </c>
      <c r="B8" s="5" t="s">
        <v>16</v>
      </c>
      <c r="C8" s="5" t="s">
        <v>17</v>
      </c>
      <c r="D8" s="5" t="s">
        <v>18</v>
      </c>
      <c r="E8" s="5" t="s">
        <v>19</v>
      </c>
      <c r="F8" s="5" t="s">
        <v>20</v>
      </c>
      <c r="G8" s="5" t="s">
        <v>21</v>
      </c>
      <c r="H8" s="6" t="s">
        <v>22</v>
      </c>
      <c r="I8" s="23" t="s">
        <v>23</v>
      </c>
      <c r="J8" s="23" t="s">
        <v>24</v>
      </c>
      <c r="K8" s="6" t="s">
        <v>25</v>
      </c>
      <c r="L8" s="6" t="s">
        <v>26</v>
      </c>
    </row>
    <row r="9" spans="1:12" ht="28.95" customHeight="1">
      <c r="A9" s="7">
        <v>1</v>
      </c>
      <c r="B9" s="8"/>
      <c r="C9" s="9"/>
      <c r="D9" s="10"/>
      <c r="E9" s="11"/>
      <c r="F9" s="12"/>
      <c r="G9" s="13">
        <f>IF(F9&lt;=800,0,IF(F9&lt;=4000,(F9-800)*0.2,IF(F9&lt;=20000,F9*0.8*0.2)))</f>
        <v>0</v>
      </c>
      <c r="H9" s="14">
        <f t="shared" ref="H9:H14" si="0">F9-G9</f>
        <v>0</v>
      </c>
      <c r="I9" s="28"/>
      <c r="J9" s="24"/>
      <c r="K9" s="25"/>
      <c r="L9" s="30"/>
    </row>
    <row r="10" spans="1:12" ht="19.95" customHeight="1">
      <c r="A10" s="7">
        <v>2</v>
      </c>
      <c r="B10" s="7"/>
      <c r="C10" s="15" t="s">
        <v>27</v>
      </c>
      <c r="D10" s="15"/>
      <c r="E10" s="15"/>
      <c r="F10" s="16"/>
      <c r="G10" s="13">
        <f t="shared" ref="G10:G14" si="1">IF(F10&lt;=800,0,IF(F10&lt;=4000,(F10-800)*0.2,IF(F10&lt;=20000,F10*0.8*0.2)))</f>
        <v>0</v>
      </c>
      <c r="H10" s="14">
        <f t="shared" si="0"/>
        <v>0</v>
      </c>
      <c r="I10" s="26"/>
      <c r="J10" s="26"/>
      <c r="K10" s="25"/>
      <c r="L10" s="25"/>
    </row>
    <row r="11" spans="1:12" ht="19.95" customHeight="1">
      <c r="A11" s="7">
        <v>3</v>
      </c>
      <c r="B11" s="7"/>
      <c r="C11" s="15" t="s">
        <v>27</v>
      </c>
      <c r="D11" s="15"/>
      <c r="E11" s="15"/>
      <c r="F11" s="16"/>
      <c r="G11" s="13">
        <f t="shared" si="1"/>
        <v>0</v>
      </c>
      <c r="H11" s="14">
        <f t="shared" si="0"/>
        <v>0</v>
      </c>
      <c r="I11" s="26"/>
      <c r="J11" s="26"/>
      <c r="K11" s="25"/>
      <c r="L11" s="25"/>
    </row>
    <row r="12" spans="1:12" ht="19.95" customHeight="1">
      <c r="A12" s="7">
        <v>4</v>
      </c>
      <c r="B12" s="7"/>
      <c r="C12" s="15" t="s">
        <v>27</v>
      </c>
      <c r="D12" s="15"/>
      <c r="E12" s="15"/>
      <c r="F12" s="16"/>
      <c r="G12" s="13">
        <f t="shared" si="1"/>
        <v>0</v>
      </c>
      <c r="H12" s="14">
        <f t="shared" si="0"/>
        <v>0</v>
      </c>
      <c r="I12" s="26"/>
      <c r="J12" s="26"/>
      <c r="K12" s="25"/>
      <c r="L12" s="25"/>
    </row>
    <row r="13" spans="1:12" ht="19.95" customHeight="1">
      <c r="A13" s="7">
        <v>5</v>
      </c>
      <c r="B13" s="7"/>
      <c r="C13" s="15"/>
      <c r="D13" s="15"/>
      <c r="E13" s="15"/>
      <c r="F13" s="16"/>
      <c r="G13" s="13">
        <f t="shared" si="1"/>
        <v>0</v>
      </c>
      <c r="H13" s="14">
        <f t="shared" si="0"/>
        <v>0</v>
      </c>
      <c r="I13" s="26"/>
      <c r="J13" s="26"/>
      <c r="K13" s="25"/>
      <c r="L13" s="25"/>
    </row>
    <row r="14" spans="1:12" ht="19.95" customHeight="1">
      <c r="A14" s="7">
        <v>6</v>
      </c>
      <c r="B14" s="7"/>
      <c r="C14" s="15" t="s">
        <v>27</v>
      </c>
      <c r="D14" s="15"/>
      <c r="E14" s="15"/>
      <c r="F14" s="16"/>
      <c r="G14" s="13">
        <f t="shared" si="1"/>
        <v>0</v>
      </c>
      <c r="H14" s="14">
        <f t="shared" si="0"/>
        <v>0</v>
      </c>
      <c r="I14" s="26"/>
      <c r="J14" s="26"/>
      <c r="K14" s="25"/>
      <c r="L14" s="25"/>
    </row>
    <row r="15" spans="1:12" ht="19.95" customHeight="1">
      <c r="A15" s="7"/>
      <c r="B15" s="7" t="s">
        <v>28</v>
      </c>
      <c r="C15" s="15"/>
      <c r="D15" s="15"/>
      <c r="E15" s="15"/>
      <c r="F15" s="17">
        <f>SUM(F9:F14)</f>
        <v>0</v>
      </c>
      <c r="G15" s="17">
        <f>SUM(G9:G14)</f>
        <v>0</v>
      </c>
      <c r="H15" s="17">
        <f>SUM(H9:H14)</f>
        <v>0</v>
      </c>
      <c r="I15" s="26"/>
      <c r="J15" s="26"/>
      <c r="K15" s="25"/>
      <c r="L15" s="25"/>
    </row>
    <row r="16" spans="1:12" ht="27" customHeight="1">
      <c r="A16" s="54" t="s">
        <v>28</v>
      </c>
      <c r="B16" s="47" t="s">
        <v>29</v>
      </c>
      <c r="C16" s="47"/>
      <c r="D16" s="18">
        <f>F15</f>
        <v>0</v>
      </c>
      <c r="E16" s="48" t="s">
        <v>30</v>
      </c>
      <c r="F16" s="48"/>
      <c r="G16" s="19"/>
      <c r="H16" s="49" t="str">
        <f>SUBSTITUTE(SUBSTITUTE(TEXT(INT(D16),"[DBNum2][$-804]G/通用格式元"&amp;IF(INT(D16)=D16,"整",""))&amp;TEXT(MID(D16,FIND(".",D16&amp;".0")+1,1),"[DBNum2][$-804]G/通用格式角")&amp;TEXT(MID(D16,FIND(".",D16&amp;".0")+2,1),"[DBNum2][$-804]G/通用格式分"),"零角","零"),"零分","")</f>
        <v>零元整</v>
      </c>
      <c r="I16" s="49"/>
      <c r="J16" s="49"/>
      <c r="K16" s="49"/>
      <c r="L16" s="50"/>
    </row>
    <row r="17" spans="1:12" ht="25.05" customHeight="1">
      <c r="A17" s="55"/>
      <c r="B17" s="48" t="s">
        <v>31</v>
      </c>
      <c r="C17" s="48"/>
      <c r="D17" s="20">
        <f>H15</f>
        <v>0</v>
      </c>
      <c r="E17" s="48" t="s">
        <v>32</v>
      </c>
      <c r="F17" s="48"/>
      <c r="G17" s="19"/>
      <c r="H17" s="49" t="str">
        <f>SUBSTITUTE(SUBSTITUTE(TEXT(INT(D17),"[DBNum2][$-804]G/通用格式元"&amp;IF(INT(D17)=D17,"整",""))&amp;TEXT(MID(D17,FIND(".",D17&amp;".0")+1,1),"[DBNum2][$-804]G/通用格式角")&amp;TEXT(MID(D17,FIND(".",D17&amp;".0")+2,1),"[DBNum2][$-804]G/通用格式分"),"零角","零"),"零分","")</f>
        <v>零元整</v>
      </c>
      <c r="I17" s="49"/>
      <c r="J17" s="49"/>
      <c r="K17" s="49"/>
      <c r="L17" s="50"/>
    </row>
    <row r="18" spans="1:12" ht="58.8" customHeight="1">
      <c r="A18" s="71" t="s">
        <v>125</v>
      </c>
      <c r="B18" s="71"/>
      <c r="C18" s="72" t="s">
        <v>124</v>
      </c>
      <c r="D18" s="72"/>
      <c r="E18" s="21"/>
      <c r="F18" s="72" t="s">
        <v>122</v>
      </c>
      <c r="G18" s="72"/>
      <c r="H18" s="22"/>
      <c r="J18" s="27" t="s">
        <v>121</v>
      </c>
      <c r="K18" s="22"/>
      <c r="L18" s="22"/>
    </row>
    <row r="19" spans="1:12" ht="60.6" customHeight="1">
      <c r="A19" s="52" t="s">
        <v>123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</row>
  </sheetData>
  <sheetProtection password="DDD0" sheet="1" objects="1" scenarios="1" formatCells="0"/>
  <protectedRanges>
    <protectedRange sqref="B2 D3 C4 D2 C7" name="区域1"/>
    <protectedRange sqref="B9:F14" name="区域2"/>
    <protectedRange sqref="I9:L15" name="区域3"/>
  </protectedRanges>
  <mergeCells count="31">
    <mergeCell ref="A19:L19"/>
    <mergeCell ref="A16:A17"/>
    <mergeCell ref="G4:G7"/>
    <mergeCell ref="L5:L7"/>
    <mergeCell ref="A4:B6"/>
    <mergeCell ref="C4:F6"/>
    <mergeCell ref="B17:C17"/>
    <mergeCell ref="E17:F17"/>
    <mergeCell ref="H17:L17"/>
    <mergeCell ref="A18:B18"/>
    <mergeCell ref="C18:D18"/>
    <mergeCell ref="F18:G18"/>
    <mergeCell ref="A7:B7"/>
    <mergeCell ref="C7:F7"/>
    <mergeCell ref="H7:I7"/>
    <mergeCell ref="J7:K7"/>
    <mergeCell ref="B16:C16"/>
    <mergeCell ref="E16:F16"/>
    <mergeCell ref="H16:L16"/>
    <mergeCell ref="H4:I4"/>
    <mergeCell ref="J4:K4"/>
    <mergeCell ref="H5:I5"/>
    <mergeCell ref="J5:K5"/>
    <mergeCell ref="H6:I6"/>
    <mergeCell ref="J6:K6"/>
    <mergeCell ref="A1:L1"/>
    <mergeCell ref="B2:C2"/>
    <mergeCell ref="A3:C3"/>
    <mergeCell ref="D3:L3"/>
    <mergeCell ref="D2:I2"/>
    <mergeCell ref="J2:L2"/>
  </mergeCells>
  <phoneticPr fontId="19" type="noConversion"/>
  <pageMargins left="0.59055118110236204" right="0.39370078740157499" top="0.47244094488188998" bottom="0.47244094488188998" header="0.31496062992126" footer="0.31496062992126"/>
  <pageSetup paperSize="9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请下拉选择">
          <x14:formula1>
            <xm:f>Sheet2!$A$2:$A$35</xm:f>
          </x14:formula1>
          <xm:sqref>B2:C2</xm:sqref>
        </x14:dataValidation>
        <x14:dataValidation type="list" allowBlank="1" showInputMessage="1" showErrorMessage="1">
          <x14:formula1>
            <xm:f>Sheet2!$B$2:$B$55</xm:f>
          </x14:formula1>
          <xm:sqref>D3:L3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workbookViewId="0">
      <selection activeCell="G7" sqref="G7"/>
    </sheetView>
  </sheetViews>
  <sheetFormatPr defaultColWidth="9" defaultRowHeight="14.4"/>
  <cols>
    <col min="1" max="1" width="12.109375" customWidth="1"/>
  </cols>
  <sheetData>
    <row r="1" spans="1:2">
      <c r="A1" t="s">
        <v>33</v>
      </c>
      <c r="B1" t="s">
        <v>34</v>
      </c>
    </row>
    <row r="2" spans="1:2">
      <c r="A2" s="29" t="s">
        <v>35</v>
      </c>
      <c r="B2" s="31" t="s">
        <v>127</v>
      </c>
    </row>
    <row r="3" spans="1:2">
      <c r="A3" s="29" t="s">
        <v>36</v>
      </c>
      <c r="B3" s="1" t="s">
        <v>69</v>
      </c>
    </row>
    <row r="4" spans="1:2">
      <c r="A4" s="29" t="s">
        <v>37</v>
      </c>
      <c r="B4" s="1" t="s">
        <v>70</v>
      </c>
    </row>
    <row r="5" spans="1:2">
      <c r="A5" s="29" t="s">
        <v>38</v>
      </c>
      <c r="B5" s="1" t="s">
        <v>71</v>
      </c>
    </row>
    <row r="6" spans="1:2">
      <c r="A6" s="29" t="s">
        <v>39</v>
      </c>
      <c r="B6" s="1" t="s">
        <v>72</v>
      </c>
    </row>
    <row r="7" spans="1:2">
      <c r="A7" s="29" t="s">
        <v>40</v>
      </c>
      <c r="B7" s="1" t="s">
        <v>73</v>
      </c>
    </row>
    <row r="8" spans="1:2">
      <c r="A8" s="29" t="s">
        <v>41</v>
      </c>
      <c r="B8" s="1" t="s">
        <v>74</v>
      </c>
    </row>
    <row r="9" spans="1:2">
      <c r="A9" s="29" t="s">
        <v>42</v>
      </c>
      <c r="B9" s="1" t="s">
        <v>75</v>
      </c>
    </row>
    <row r="10" spans="1:2">
      <c r="A10" s="29" t="s">
        <v>43</v>
      </c>
      <c r="B10" s="1" t="s">
        <v>76</v>
      </c>
    </row>
    <row r="11" spans="1:2">
      <c r="A11" s="29" t="s">
        <v>44</v>
      </c>
      <c r="B11" s="1" t="s">
        <v>77</v>
      </c>
    </row>
    <row r="12" spans="1:2">
      <c r="A12" s="29" t="s">
        <v>45</v>
      </c>
      <c r="B12" s="1" t="s">
        <v>78</v>
      </c>
    </row>
    <row r="13" spans="1:2">
      <c r="A13" s="29" t="s">
        <v>2</v>
      </c>
      <c r="B13" s="1" t="s">
        <v>79</v>
      </c>
    </row>
    <row r="14" spans="1:2">
      <c r="A14" s="29" t="s">
        <v>46</v>
      </c>
      <c r="B14" s="1" t="s">
        <v>80</v>
      </c>
    </row>
    <row r="15" spans="1:2">
      <c r="A15" s="29" t="s">
        <v>47</v>
      </c>
      <c r="B15" s="1" t="s">
        <v>81</v>
      </c>
    </row>
    <row r="16" spans="1:2">
      <c r="A16" s="29" t="s">
        <v>48</v>
      </c>
      <c r="B16" s="1" t="s">
        <v>82</v>
      </c>
    </row>
    <row r="17" spans="1:2">
      <c r="A17" s="29" t="s">
        <v>49</v>
      </c>
      <c r="B17" s="1" t="s">
        <v>83</v>
      </c>
    </row>
    <row r="18" spans="1:2">
      <c r="A18" s="29" t="s">
        <v>50</v>
      </c>
      <c r="B18" s="1" t="s">
        <v>71</v>
      </c>
    </row>
    <row r="19" spans="1:2">
      <c r="A19" s="29" t="s">
        <v>51</v>
      </c>
      <c r="B19" s="1" t="s">
        <v>84</v>
      </c>
    </row>
    <row r="20" spans="1:2">
      <c r="A20" s="29" t="s">
        <v>52</v>
      </c>
      <c r="B20" s="1" t="s">
        <v>85</v>
      </c>
    </row>
    <row r="21" spans="1:2">
      <c r="A21" s="29" t="s">
        <v>53</v>
      </c>
      <c r="B21" s="1" t="s">
        <v>86</v>
      </c>
    </row>
    <row r="22" spans="1:2">
      <c r="A22" s="29" t="s">
        <v>54</v>
      </c>
      <c r="B22" s="1" t="s">
        <v>87</v>
      </c>
    </row>
    <row r="23" spans="1:2">
      <c r="A23" s="29" t="s">
        <v>55</v>
      </c>
      <c r="B23" s="1" t="s">
        <v>88</v>
      </c>
    </row>
    <row r="24" spans="1:2">
      <c r="A24" s="29" t="s">
        <v>56</v>
      </c>
      <c r="B24" s="1" t="s">
        <v>89</v>
      </c>
    </row>
    <row r="25" spans="1:2">
      <c r="A25" s="29" t="s">
        <v>57</v>
      </c>
      <c r="B25" s="1" t="s">
        <v>90</v>
      </c>
    </row>
    <row r="26" spans="1:2">
      <c r="A26" s="29" t="s">
        <v>58</v>
      </c>
      <c r="B26" s="1" t="s">
        <v>91</v>
      </c>
    </row>
    <row r="27" spans="1:2">
      <c r="A27" s="29" t="s">
        <v>59</v>
      </c>
      <c r="B27" s="1" t="s">
        <v>92</v>
      </c>
    </row>
    <row r="28" spans="1:2">
      <c r="A28" s="29" t="s">
        <v>60</v>
      </c>
      <c r="B28" s="1" t="s">
        <v>93</v>
      </c>
    </row>
    <row r="29" spans="1:2">
      <c r="A29" s="29" t="s">
        <v>61</v>
      </c>
      <c r="B29" s="1" t="s">
        <v>94</v>
      </c>
    </row>
    <row r="30" spans="1:2">
      <c r="A30" s="29" t="s">
        <v>62</v>
      </c>
      <c r="B30" s="33" t="s">
        <v>95</v>
      </c>
    </row>
    <row r="31" spans="1:2">
      <c r="A31" s="29" t="s">
        <v>63</v>
      </c>
      <c r="B31" s="33" t="s">
        <v>96</v>
      </c>
    </row>
    <row r="32" spans="1:2">
      <c r="A32" s="29" t="s">
        <v>64</v>
      </c>
      <c r="B32" s="33" t="s">
        <v>97</v>
      </c>
    </row>
    <row r="33" spans="1:2">
      <c r="A33" s="29" t="s">
        <v>65</v>
      </c>
      <c r="B33" s="1" t="s">
        <v>98</v>
      </c>
    </row>
    <row r="34" spans="1:2">
      <c r="A34" s="29" t="s">
        <v>66</v>
      </c>
      <c r="B34" s="1" t="s">
        <v>99</v>
      </c>
    </row>
    <row r="35" spans="1:2">
      <c r="A35" s="29" t="s">
        <v>67</v>
      </c>
      <c r="B35" s="1" t="s">
        <v>100</v>
      </c>
    </row>
    <row r="36" spans="1:2">
      <c r="B36" s="1" t="s">
        <v>101</v>
      </c>
    </row>
    <row r="37" spans="1:2">
      <c r="B37" s="1" t="s">
        <v>102</v>
      </c>
    </row>
    <row r="38" spans="1:2">
      <c r="B38" s="1" t="s">
        <v>103</v>
      </c>
    </row>
    <row r="39" spans="1:2">
      <c r="B39" s="1" t="s">
        <v>104</v>
      </c>
    </row>
    <row r="40" spans="1:2">
      <c r="B40" s="1" t="s">
        <v>105</v>
      </c>
    </row>
    <row r="41" spans="1:2">
      <c r="B41" s="1" t="s">
        <v>106</v>
      </c>
    </row>
    <row r="42" spans="1:2">
      <c r="B42" s="1" t="s">
        <v>107</v>
      </c>
    </row>
    <row r="43" spans="1:2">
      <c r="B43" s="1" t="s">
        <v>108</v>
      </c>
    </row>
    <row r="44" spans="1:2">
      <c r="B44" s="1" t="s">
        <v>109</v>
      </c>
    </row>
    <row r="45" spans="1:2">
      <c r="B45" s="34" t="s">
        <v>110</v>
      </c>
    </row>
    <row r="46" spans="1:2">
      <c r="B46" s="35" t="s">
        <v>111</v>
      </c>
    </row>
    <row r="47" spans="1:2">
      <c r="B47" s="36" t="s">
        <v>112</v>
      </c>
    </row>
    <row r="48" spans="1:2">
      <c r="B48" s="32" t="s">
        <v>113</v>
      </c>
    </row>
    <row r="49" spans="2:2">
      <c r="B49" s="37" t="s">
        <v>114</v>
      </c>
    </row>
    <row r="50" spans="2:2">
      <c r="B50" s="37" t="s">
        <v>115</v>
      </c>
    </row>
    <row r="51" spans="2:2">
      <c r="B51" s="37" t="s">
        <v>116</v>
      </c>
    </row>
    <row r="52" spans="2:2">
      <c r="B52" s="37" t="s">
        <v>117</v>
      </c>
    </row>
    <row r="53" spans="2:2">
      <c r="B53" s="37" t="s">
        <v>118</v>
      </c>
    </row>
    <row r="54" spans="2:2">
      <c r="B54" s="2"/>
    </row>
    <row r="55" spans="2:2">
      <c r="B55" s="1"/>
    </row>
  </sheetData>
  <phoneticPr fontId="1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3" rangeCreator="" othersAccessPermission="edit"/>
    <arrUserId title="区域2" rangeCreator="" othersAccessPermission="edit"/>
    <arrUserId title="区域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2024-09-14T02:30:29Z</cp:lastPrinted>
  <dcterms:created xsi:type="dcterms:W3CDTF">2019-10-29T03:05:00Z</dcterms:created>
  <dcterms:modified xsi:type="dcterms:W3CDTF">2025-01-10T08:26:35Z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2C8362D638264A9496EEAD203E1B9204</vt:lpwstr>
  </property>
</Properties>
</file>